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24525" windowHeight="11505"/>
  </bookViews>
  <sheets>
    <sheet name="5550NvsHP9050N" sheetId="1" r:id="rId1"/>
  </sheets>
  <calcPr calcId="124519"/>
</workbook>
</file>

<file path=xl/calcChain.xml><?xml version="1.0" encoding="utf-8"?>
<calcChain xmlns="http://schemas.openxmlformats.org/spreadsheetml/2006/main">
  <c r="I25" i="1"/>
  <c r="I24"/>
  <c r="J24" s="1"/>
  <c r="I23"/>
  <c r="I22"/>
  <c r="J22" s="1"/>
  <c r="J27" s="1"/>
  <c r="F17"/>
  <c r="F16"/>
  <c r="F15"/>
  <c r="F14"/>
  <c r="F13"/>
  <c r="F12"/>
  <c r="F11"/>
  <c r="F10"/>
  <c r="F9"/>
  <c r="F8"/>
  <c r="J7"/>
  <c r="F7"/>
  <c r="J9" s="1"/>
  <c r="J6"/>
  <c r="J5"/>
  <c r="J16" s="1"/>
  <c r="J17" l="1"/>
  <c r="J18"/>
  <c r="J29"/>
  <c r="J28"/>
  <c r="J31" l="1"/>
</calcChain>
</file>

<file path=xl/sharedStrings.xml><?xml version="1.0" encoding="utf-8"?>
<sst xmlns="http://schemas.openxmlformats.org/spreadsheetml/2006/main" count="65" uniqueCount="36">
  <si>
    <t xml:space="preserve">                      Items in the light green columns can be changed to vary the Total Lifetime Cost</t>
  </si>
  <si>
    <t xml:space="preserve">                      The Xerox pages per month and the Coverage % cells will change automatically </t>
  </si>
  <si>
    <t xml:space="preserve"> HP Color LaserJet 9050N</t>
  </si>
  <si>
    <t xml:space="preserve"> Y/N</t>
  </si>
  <si>
    <t>cost/page</t>
  </si>
  <si>
    <t>Total Months in Service</t>
  </si>
  <si>
    <t>Monthly Cost</t>
  </si>
  <si>
    <t>Cost of Equipment</t>
  </si>
  <si>
    <t xml:space="preserve">Cost of Service </t>
  </si>
  <si>
    <t>Black Toner/Ink cartridge</t>
  </si>
  <si>
    <t>y</t>
  </si>
  <si>
    <t>Page Yield</t>
  </si>
  <si>
    <t>Black Pages/Month</t>
  </si>
  <si>
    <t>Color Toner/Ink Catridge</t>
  </si>
  <si>
    <t>n</t>
  </si>
  <si>
    <t>Black % Coverage</t>
  </si>
  <si>
    <t>Yellow Toner</t>
  </si>
  <si>
    <t>Color Pages/Month</t>
  </si>
  <si>
    <t>Cyan Toner</t>
  </si>
  <si>
    <t>Color % Coverage</t>
  </si>
  <si>
    <t>Magenta Toner</t>
  </si>
  <si>
    <t>Cleaning Unit</t>
  </si>
  <si>
    <t>HiCap Maintenance Kit</t>
  </si>
  <si>
    <t>Image Fuser Ki</t>
  </si>
  <si>
    <t>Transfer Rollers</t>
  </si>
  <si>
    <t xml:space="preserve"> Image Transfer Kit </t>
  </si>
  <si>
    <t>Total Cost per Month</t>
  </si>
  <si>
    <t xml:space="preserve">ADF Maintenance Kit </t>
  </si>
  <si>
    <t>Total Yearly Cost</t>
  </si>
  <si>
    <t>Total Lifetime Cost</t>
  </si>
  <si>
    <t>Xerox 5550N</t>
  </si>
  <si>
    <t>Onsite Service Included</t>
  </si>
  <si>
    <t>B&amp;W click</t>
  </si>
  <si>
    <t>Color click</t>
  </si>
  <si>
    <t xml:space="preserve">                  Xerox Lifetime Savings</t>
  </si>
  <si>
    <t>HP9050N</t>
  </si>
</sst>
</file>

<file path=xl/styles.xml><?xml version="1.0" encoding="utf-8"?>
<styleSheet xmlns="http://schemas.openxmlformats.org/spreadsheetml/2006/main">
  <numFmts count="5">
    <numFmt numFmtId="164" formatCode="&quot;$&quot;#,##0.00"/>
    <numFmt numFmtId="165" formatCode="0.0000"/>
    <numFmt numFmtId="166" formatCode="0.0"/>
    <numFmt numFmtId="167" formatCode="&quot;$&quot;#,##0"/>
    <numFmt numFmtId="168" formatCode="&quot;$&quot;#,##0.0000"/>
  </numFmts>
  <fonts count="6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8080"/>
        <bgColor auto="1"/>
      </patternFill>
    </fill>
    <fill>
      <patternFill patternType="solid">
        <fgColor rgb="FF0080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295A0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applyFill="1"/>
    <xf numFmtId="0" fontId="2" fillId="3" borderId="0" xfId="0" applyFont="1" applyFill="1"/>
    <xf numFmtId="0" fontId="0" fillId="4" borderId="0" xfId="0" applyFill="1" applyAlignment="1">
      <alignment horizontal="right" indent="1"/>
    </xf>
    <xf numFmtId="164" fontId="0" fillId="4" borderId="0" xfId="0" applyNumberFormat="1" applyFill="1"/>
    <xf numFmtId="164" fontId="0" fillId="0" borderId="0" xfId="0" applyNumberFormat="1" applyFill="1"/>
    <xf numFmtId="164" fontId="0" fillId="0" borderId="0" xfId="0" applyNumberFormat="1"/>
    <xf numFmtId="164" fontId="0" fillId="0" borderId="0" xfId="0" applyNumberFormat="1" applyFill="1" applyAlignment="1">
      <alignment horizontal="center"/>
    </xf>
    <xf numFmtId="3" fontId="0" fillId="4" borderId="0" xfId="0" applyNumberFormat="1" applyFill="1"/>
    <xf numFmtId="165" fontId="0" fillId="0" borderId="0" xfId="0" applyNumberFormat="1"/>
    <xf numFmtId="3" fontId="0" fillId="4" borderId="0" xfId="0" applyNumberFormat="1" applyFill="1" applyAlignment="1">
      <alignment horizontal="right" indent="1"/>
    </xf>
    <xf numFmtId="166" fontId="0" fillId="4" borderId="0" xfId="0" applyNumberFormat="1" applyFill="1" applyAlignment="1">
      <alignment horizontal="right" indent="1"/>
    </xf>
    <xf numFmtId="0" fontId="0" fillId="4" borderId="0" xfId="0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/>
    <xf numFmtId="167" fontId="3" fillId="5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 indent="1"/>
    </xf>
    <xf numFmtId="168" fontId="0" fillId="0" borderId="0" xfId="0" applyNumberFormat="1"/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166" fontId="0" fillId="0" borderId="0" xfId="0" applyNumberFormat="1" applyAlignment="1">
      <alignment horizontal="right" indent="1"/>
    </xf>
    <xf numFmtId="0" fontId="5" fillId="6" borderId="0" xfId="0" applyFont="1" applyFill="1"/>
    <xf numFmtId="167" fontId="5" fillId="6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E29" sqref="E29"/>
    </sheetView>
  </sheetViews>
  <sheetFormatPr defaultRowHeight="15"/>
  <cols>
    <col min="1" max="1" width="27.28515625" customWidth="1"/>
    <col min="2" max="2" width="10.140625" bestFit="1" customWidth="1"/>
    <col min="3" max="3" width="5" style="3" customWidth="1"/>
    <col min="4" max="4" width="10.7109375" customWidth="1"/>
    <col min="7" max="7" width="16.85546875" customWidth="1"/>
    <col min="8" max="8" width="21.42578125" customWidth="1"/>
    <col min="9" max="9" width="9.140625" customWidth="1"/>
    <col min="10" max="10" width="13.140625" customWidth="1"/>
  </cols>
  <sheetData>
    <row r="1" spans="1:10" s="1" customFormat="1" ht="20.25" customHeight="1">
      <c r="A1" s="1" t="s">
        <v>0</v>
      </c>
      <c r="C1" s="2"/>
    </row>
    <row r="2" spans="1:10" s="1" customFormat="1" ht="20.25" customHeight="1">
      <c r="A2" s="1" t="s">
        <v>1</v>
      </c>
      <c r="C2" s="2"/>
    </row>
    <row r="3" spans="1:10" ht="8.25" customHeight="1"/>
    <row r="4" spans="1:10" ht="15.75">
      <c r="A4" s="4" t="s">
        <v>2</v>
      </c>
      <c r="C4" s="3" t="s">
        <v>3</v>
      </c>
      <c r="F4" t="s">
        <v>4</v>
      </c>
      <c r="H4" t="s">
        <v>5</v>
      </c>
      <c r="I4" s="5">
        <v>48</v>
      </c>
      <c r="J4" t="s">
        <v>6</v>
      </c>
    </row>
    <row r="5" spans="1:10">
      <c r="A5" t="s">
        <v>7</v>
      </c>
      <c r="B5" s="6">
        <v>3399</v>
      </c>
      <c r="C5" s="7"/>
      <c r="I5" s="5"/>
      <c r="J5" s="8">
        <f>SUM(B5/I4)</f>
        <v>70.8125</v>
      </c>
    </row>
    <row r="6" spans="1:10">
      <c r="A6" t="s">
        <v>8</v>
      </c>
      <c r="B6" s="6">
        <v>2600</v>
      </c>
      <c r="C6" s="7"/>
      <c r="I6" s="5"/>
      <c r="J6" s="8">
        <f>SUM(B6/I4)</f>
        <v>54.166666666666664</v>
      </c>
    </row>
    <row r="7" spans="1:10">
      <c r="A7" t="s">
        <v>9</v>
      </c>
      <c r="B7" s="6">
        <v>265</v>
      </c>
      <c r="C7" s="9" t="s">
        <v>10</v>
      </c>
      <c r="D7" t="s">
        <v>11</v>
      </c>
      <c r="E7" s="10">
        <v>30000</v>
      </c>
      <c r="F7" s="11">
        <f t="shared" ref="F7:F17" si="0">IF(C7="","",+IF(C7="n","",+IF(B7=0,"",+B7/E7)))</f>
        <v>8.8333333333333337E-3</v>
      </c>
      <c r="H7" t="s">
        <v>12</v>
      </c>
      <c r="I7" s="12">
        <v>15000</v>
      </c>
      <c r="J7" s="8">
        <f>SUM((F7,F8,F12:F17))*I8/5*I7</f>
        <v>265</v>
      </c>
    </row>
    <row r="8" spans="1:10">
      <c r="A8" t="s">
        <v>13</v>
      </c>
      <c r="B8" s="6"/>
      <c r="C8" s="9" t="s">
        <v>14</v>
      </c>
      <c r="D8" t="s">
        <v>11</v>
      </c>
      <c r="E8" s="10"/>
      <c r="F8" s="11" t="str">
        <f t="shared" si="0"/>
        <v/>
      </c>
      <c r="H8" t="s">
        <v>15</v>
      </c>
      <c r="I8" s="13">
        <v>10</v>
      </c>
      <c r="J8" s="8"/>
    </row>
    <row r="9" spans="1:10">
      <c r="A9" t="s">
        <v>16</v>
      </c>
      <c r="B9" s="6"/>
      <c r="C9" s="9" t="s">
        <v>14</v>
      </c>
      <c r="D9" t="s">
        <v>11</v>
      </c>
      <c r="E9" s="10"/>
      <c r="F9" s="11" t="str">
        <f t="shared" si="0"/>
        <v/>
      </c>
      <c r="H9" t="s">
        <v>17</v>
      </c>
      <c r="I9" s="12"/>
      <c r="J9" s="8">
        <f>SUM(F7:F17)*(I10/20)*I9</f>
        <v>0</v>
      </c>
    </row>
    <row r="10" spans="1:10">
      <c r="A10" t="s">
        <v>18</v>
      </c>
      <c r="B10" s="6"/>
      <c r="C10" s="9" t="s">
        <v>14</v>
      </c>
      <c r="D10" t="s">
        <v>11</v>
      </c>
      <c r="E10" s="10"/>
      <c r="F10" s="11" t="str">
        <f t="shared" si="0"/>
        <v/>
      </c>
      <c r="H10" t="s">
        <v>19</v>
      </c>
      <c r="I10" s="13"/>
      <c r="J10" s="8"/>
    </row>
    <row r="11" spans="1:10">
      <c r="A11" t="s">
        <v>20</v>
      </c>
      <c r="B11" s="6"/>
      <c r="C11" s="9" t="s">
        <v>14</v>
      </c>
      <c r="D11" t="s">
        <v>11</v>
      </c>
      <c r="E11" s="10"/>
      <c r="F11" s="11" t="str">
        <f t="shared" si="0"/>
        <v/>
      </c>
      <c r="J11" s="8"/>
    </row>
    <row r="12" spans="1:10">
      <c r="A12" t="s">
        <v>21</v>
      </c>
      <c r="B12" s="6"/>
      <c r="C12" s="9" t="s">
        <v>14</v>
      </c>
      <c r="D12" t="s">
        <v>11</v>
      </c>
      <c r="E12" s="10"/>
      <c r="F12" s="11" t="str">
        <f t="shared" si="0"/>
        <v/>
      </c>
      <c r="J12" s="8"/>
    </row>
    <row r="13" spans="1:10">
      <c r="A13" t="s">
        <v>22</v>
      </c>
      <c r="B13" s="6"/>
      <c r="C13" s="9" t="s">
        <v>14</v>
      </c>
      <c r="D13" t="s">
        <v>11</v>
      </c>
      <c r="E13" s="10"/>
      <c r="F13" s="11" t="str">
        <f t="shared" si="0"/>
        <v/>
      </c>
      <c r="J13" s="8"/>
    </row>
    <row r="14" spans="1:10">
      <c r="A14" t="s">
        <v>23</v>
      </c>
      <c r="B14" s="6"/>
      <c r="C14" s="9" t="s">
        <v>14</v>
      </c>
      <c r="D14" t="s">
        <v>11</v>
      </c>
      <c r="E14" s="10"/>
      <c r="F14" s="11" t="str">
        <f t="shared" si="0"/>
        <v/>
      </c>
      <c r="J14" s="8"/>
    </row>
    <row r="15" spans="1:10">
      <c r="A15" t="s">
        <v>24</v>
      </c>
      <c r="B15" s="6"/>
      <c r="C15" s="9" t="s">
        <v>14</v>
      </c>
      <c r="D15" t="s">
        <v>11</v>
      </c>
      <c r="E15" s="10"/>
      <c r="F15" s="11" t="str">
        <f t="shared" si="0"/>
        <v/>
      </c>
      <c r="J15" s="8"/>
    </row>
    <row r="16" spans="1:10">
      <c r="A16" t="s">
        <v>25</v>
      </c>
      <c r="B16" s="6"/>
      <c r="C16" s="9" t="s">
        <v>14</v>
      </c>
      <c r="D16" t="s">
        <v>11</v>
      </c>
      <c r="E16" s="10"/>
      <c r="F16" s="11" t="str">
        <f t="shared" si="0"/>
        <v/>
      </c>
      <c r="H16" t="s">
        <v>26</v>
      </c>
      <c r="J16" s="8">
        <f>SUM(J5:J15)</f>
        <v>389.97916666666663</v>
      </c>
    </row>
    <row r="17" spans="1:10">
      <c r="A17" t="s">
        <v>27</v>
      </c>
      <c r="B17" s="14"/>
      <c r="C17" s="9" t="s">
        <v>14</v>
      </c>
      <c r="D17" t="s">
        <v>11</v>
      </c>
      <c r="E17" s="14"/>
      <c r="F17" s="11" t="str">
        <f t="shared" si="0"/>
        <v/>
      </c>
      <c r="H17" t="s">
        <v>28</v>
      </c>
      <c r="J17" s="8">
        <f>SUM(J16*12)</f>
        <v>4679.75</v>
      </c>
    </row>
    <row r="18" spans="1:10" ht="18.75" customHeight="1">
      <c r="G18" s="15" t="s">
        <v>35</v>
      </c>
      <c r="H18" s="16" t="s">
        <v>29</v>
      </c>
      <c r="I18" s="17"/>
      <c r="J18" s="18">
        <f>SUM(J16*I4)</f>
        <v>18719</v>
      </c>
    </row>
    <row r="19" spans="1:10" ht="10.5" customHeight="1">
      <c r="G19" s="19"/>
    </row>
    <row r="20" spans="1:10" ht="15.75">
      <c r="A20" s="4" t="s">
        <v>30</v>
      </c>
      <c r="C20" s="4" t="s">
        <v>31</v>
      </c>
      <c r="D20" s="4"/>
      <c r="E20" s="4"/>
      <c r="G20" s="19"/>
      <c r="H20" t="s">
        <v>5</v>
      </c>
      <c r="I20" s="20">
        <v>48</v>
      </c>
      <c r="J20" t="s">
        <v>6</v>
      </c>
    </row>
    <row r="21" spans="1:10">
      <c r="B21" s="8"/>
      <c r="C21" s="7"/>
      <c r="G21" s="19"/>
      <c r="I21" s="20"/>
      <c r="J21" s="8">
        <v>93.57</v>
      </c>
    </row>
    <row r="22" spans="1:10">
      <c r="B22" s="8"/>
      <c r="C22" s="7"/>
      <c r="D22" t="s">
        <v>32</v>
      </c>
      <c r="E22" s="21">
        <v>1.7899999999999999E-2</v>
      </c>
      <c r="F22" s="22"/>
      <c r="G22" s="19"/>
      <c r="H22" t="s">
        <v>12</v>
      </c>
      <c r="I22" s="23">
        <f>SUM(I7-F22)</f>
        <v>15000</v>
      </c>
      <c r="J22" s="8">
        <f>SUM(E22*I22)</f>
        <v>268.5</v>
      </c>
    </row>
    <row r="23" spans="1:10">
      <c r="B23" s="8"/>
      <c r="C23" s="7"/>
      <c r="E23" s="24"/>
      <c r="F23" s="24"/>
      <c r="G23" s="19"/>
      <c r="H23" t="s">
        <v>15</v>
      </c>
      <c r="I23" s="25">
        <f>SUM(I8)</f>
        <v>10</v>
      </c>
      <c r="J23" s="8"/>
    </row>
    <row r="24" spans="1:10">
      <c r="B24" s="8"/>
      <c r="C24" s="7"/>
      <c r="D24" t="s">
        <v>33</v>
      </c>
      <c r="E24" s="21"/>
      <c r="F24" s="21"/>
      <c r="G24" s="19"/>
      <c r="H24" t="s">
        <v>17</v>
      </c>
      <c r="I24" s="23">
        <f>SUM(I9)</f>
        <v>0</v>
      </c>
      <c r="J24" s="8">
        <f>SUM(E24*I24)</f>
        <v>0</v>
      </c>
    </row>
    <row r="25" spans="1:10">
      <c r="B25" s="8"/>
      <c r="C25" s="7"/>
      <c r="E25" s="24"/>
      <c r="F25" s="24"/>
      <c r="G25" s="19"/>
      <c r="H25" t="s">
        <v>19</v>
      </c>
      <c r="I25" s="25">
        <f>SUM(I10)</f>
        <v>0</v>
      </c>
      <c r="J25" s="8"/>
    </row>
    <row r="26" spans="1:10">
      <c r="B26" s="8"/>
      <c r="C26" s="7"/>
      <c r="E26" s="24"/>
      <c r="F26" s="24"/>
      <c r="G26" s="19"/>
      <c r="J26" s="8"/>
    </row>
    <row r="27" spans="1:10">
      <c r="G27" s="19"/>
      <c r="H27" t="s">
        <v>26</v>
      </c>
      <c r="J27" s="8">
        <f>SUM(J21:J26)</f>
        <v>362.07</v>
      </c>
    </row>
    <row r="28" spans="1:10">
      <c r="G28" s="19"/>
      <c r="H28" t="s">
        <v>28</v>
      </c>
      <c r="J28" s="8">
        <f>SUM(J27*12)</f>
        <v>4344.84</v>
      </c>
    </row>
    <row r="29" spans="1:10" ht="18" customHeight="1">
      <c r="G29" s="15" t="s">
        <v>30</v>
      </c>
      <c r="H29" s="16" t="s">
        <v>29</v>
      </c>
      <c r="I29" s="16"/>
      <c r="J29" s="18">
        <f>SUM(J27*I20)</f>
        <v>17379.36</v>
      </c>
    </row>
    <row r="31" spans="1:10" ht="18">
      <c r="G31" s="26" t="s">
        <v>34</v>
      </c>
      <c r="H31" s="26"/>
      <c r="I31" s="26"/>
      <c r="J31" s="27">
        <f>SUM(J18-J29)</f>
        <v>1339.6399999999994</v>
      </c>
    </row>
  </sheetData>
  <pageMargins left="0.7" right="0.7" top="0.75" bottom="0.75" header="0.3" footer="0.3"/>
  <pageSetup orientation="portrait" horizontalDpi="525" verticalDpi="52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5550NvsHP9050N</vt:lpstr>
    </vt:vector>
  </TitlesOfParts>
  <Company>MIT Products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Leone</dc:creator>
  <cp:lastModifiedBy>Pat Leone</cp:lastModifiedBy>
  <dcterms:created xsi:type="dcterms:W3CDTF">2008-09-25T09:28:53Z</dcterms:created>
  <dcterms:modified xsi:type="dcterms:W3CDTF">2008-09-25T09:54:27Z</dcterms:modified>
</cp:coreProperties>
</file>